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водная таблица" sheetId="5" r:id="rId1"/>
    <sheet name="сводная табл каз" sheetId="6" r:id="rId2"/>
  </sheets>
  <calcPr calcId="162913"/>
</workbook>
</file>

<file path=xl/calcChain.xml><?xml version="1.0" encoding="utf-8"?>
<calcChain xmlns="http://schemas.openxmlformats.org/spreadsheetml/2006/main">
  <c r="F30" i="6" l="1"/>
  <c r="F28" i="6"/>
  <c r="F27" i="6"/>
  <c r="F24" i="6"/>
  <c r="F23" i="6"/>
  <c r="F22" i="6"/>
  <c r="F15" i="6"/>
  <c r="F14" i="6"/>
  <c r="F28" i="5" l="1"/>
  <c r="F27" i="5"/>
  <c r="F15" i="5" l="1"/>
  <c r="F14" i="5"/>
  <c r="F24" i="5" l="1"/>
  <c r="F22" i="5"/>
  <c r="F23" i="5"/>
  <c r="F30" i="5" l="1"/>
</calcChain>
</file>

<file path=xl/sharedStrings.xml><?xml version="1.0" encoding="utf-8"?>
<sst xmlns="http://schemas.openxmlformats.org/spreadsheetml/2006/main" count="130" uniqueCount="74">
  <si>
    <t>№ п/п</t>
  </si>
  <si>
    <t>объем</t>
  </si>
  <si>
    <t>тариф</t>
  </si>
  <si>
    <t>Наименование услуга и работы</t>
  </si>
  <si>
    <t>Теплоэнергия</t>
  </si>
  <si>
    <t>Заработная плата</t>
  </si>
  <si>
    <t>Пособие на оздоровление</t>
  </si>
  <si>
    <t>Социальный налог и социальные отчисления</t>
  </si>
  <si>
    <t>Медикаменты</t>
  </si>
  <si>
    <t>Приобретение материалов (игр, нагляд пособия, метод., детск. и худ. литература (5 МРП)</t>
  </si>
  <si>
    <t>Электроэнергия</t>
  </si>
  <si>
    <t>Вывоз ТБО</t>
  </si>
  <si>
    <t>Аварийная служба, промывка, опрессовка, сан.техническое обслуживание</t>
  </si>
  <si>
    <t>Обслуживание пожарной сигнализации</t>
  </si>
  <si>
    <t>Охранные услуги</t>
  </si>
  <si>
    <t>Текущий ремонт (5 МРП)</t>
  </si>
  <si>
    <t>Повышение квалификации (1 МРП)</t>
  </si>
  <si>
    <t>Прочие расходы (2 МРП)</t>
  </si>
  <si>
    <t>сумма (тенге)</t>
  </si>
  <si>
    <t>Кол-во групп</t>
  </si>
  <si>
    <t>Проектная мощность</t>
  </si>
  <si>
    <t>Расход на 1 ребенка в месяц, тенге</t>
  </si>
  <si>
    <t>Банковские услуги</t>
  </si>
  <si>
    <t>Всего расходов</t>
  </si>
  <si>
    <t>Услуги связи (1/4 МРП)</t>
  </si>
  <si>
    <t>ед. измерения</t>
  </si>
  <si>
    <t xml:space="preserve">Заведующая </t>
  </si>
  <si>
    <t>Бухгалтер</t>
  </si>
  <si>
    <t>МП</t>
  </si>
  <si>
    <t>Штатная численность (кол-во ставок)</t>
  </si>
  <si>
    <t>Мед. страхование</t>
  </si>
  <si>
    <t>Приобретение канц.товаров и  хоз.товаров (5 МРП)</t>
  </si>
  <si>
    <t>Водоснабжение</t>
  </si>
  <si>
    <t>Дезинфекция</t>
  </si>
  <si>
    <t>м3</t>
  </si>
  <si>
    <t>Обязательное страхование работников</t>
  </si>
  <si>
    <t>X</t>
  </si>
  <si>
    <t>кв м</t>
  </si>
  <si>
    <t>мес</t>
  </si>
  <si>
    <t>Ф.И.О.  Тугельбаева К.З.</t>
  </si>
  <si>
    <t>Ф.И.О.  Байрузова А.Б.</t>
  </si>
  <si>
    <t>Топтар саны</t>
  </si>
  <si>
    <t>Жобалық қуаттылық</t>
  </si>
  <si>
    <t>Штат саны (ставкалар саны)</t>
  </si>
  <si>
    <t>Айына 1 балаға жұмсалатын шығын, теңге</t>
  </si>
  <si>
    <t xml:space="preserve"> Қызмет және жұмыс атауы</t>
  </si>
  <si>
    <t>Еңбекақы</t>
  </si>
  <si>
    <t>Сауықтыру жәрдемақысы</t>
  </si>
  <si>
    <t>Әлеуметтік налогтар және әлеуметтік аударымдар</t>
  </si>
  <si>
    <t>Медициналық сақтандыру</t>
  </si>
  <si>
    <t>Дәрі - дәрмектер</t>
  </si>
  <si>
    <t>Материалдарды сатып алу (ойыншықтар, көрнекілік құралдар, әдіс., балалар және көркем әдебиеттері (5 АЕК)</t>
  </si>
  <si>
    <t>Кеңсе тауарларын және шаруашылық тауарларын сатып алу (5 АЕК)</t>
  </si>
  <si>
    <t>Сумен жабдықтау</t>
  </si>
  <si>
    <t>Байланыс қызметтері (1/4 АЕК)</t>
  </si>
  <si>
    <t>Электр энергиясы</t>
  </si>
  <si>
    <t>Жылу энергиясы</t>
  </si>
  <si>
    <t>ҚТҚ шығару</t>
  </si>
  <si>
    <t>Авариялық қызмет, жуу, сығымдау, сантехникалық қызмет көрсету</t>
  </si>
  <si>
    <t>Өрт дабылына қызмет көрсету</t>
  </si>
  <si>
    <t>Күзет қызметтері</t>
  </si>
  <si>
    <t>Банк қызметтері</t>
  </si>
  <si>
    <t>Ағымдағы жөндеу жұмыстары (5 МРП)</t>
  </si>
  <si>
    <t>Біліктілікті арттыру (1 АЕК)</t>
  </si>
  <si>
    <t>Басқа шығыстар (2 АЕК)</t>
  </si>
  <si>
    <t>Қызметкерлерді міндетті сақтандыру</t>
  </si>
  <si>
    <t>Барлық шығыстар</t>
  </si>
  <si>
    <t>Меңгеруші</t>
  </si>
  <si>
    <t>Т.А.Ж.  Қ.Түгелбаева</t>
  </si>
  <si>
    <t>МО</t>
  </si>
  <si>
    <t xml:space="preserve">Т.А.Ж.  Ә.Байрузова </t>
  </si>
  <si>
    <t>Есепші</t>
  </si>
  <si>
    <t>Сводная таблица Расчета подушевого финансирования на 2020 год                                 по ГККП Ясли-сад "№ 21 "Гүлдер"акимата г.Астаны</t>
  </si>
  <si>
    <t>Астана қаласы әкімдігінің "№ 21 "Гүлдер"Ясли-бақшасы" МКҚК бойынша 2020 жылға жан басына шаққандағы қаржыландыруды есептеудің жиынтық кестесі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</si>
</sst>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3" fillId="0" borderId="0" xfId="0" applyFont="1" applyFill="1" applyAlignment="1"/>
    <xf numFmtId="4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I31" sqref="I31"/>
    </sheetView>
  </sheetViews>
  <sheetFormatPr defaultRowHeight="15.75" x14ac:dyDescent="0.25"/>
  <cols>
    <col min="1" max="1" width="4.28515625" style="13" customWidth="1"/>
    <col min="2" max="2" width="42.5703125" style="13" customWidth="1"/>
    <col min="3" max="3" width="6.7109375" style="32" customWidth="1"/>
    <col min="4" max="4" width="8" style="13" customWidth="1"/>
    <col min="5" max="5" width="9.140625" style="13"/>
    <col min="6" max="6" width="17.140625" style="13" customWidth="1"/>
    <col min="7" max="8" width="9.140625" style="13"/>
    <col min="9" max="10" width="13.140625" style="13" customWidth="1"/>
    <col min="11" max="11" width="13.5703125" style="13" customWidth="1"/>
    <col min="12" max="12" width="15.42578125" style="13" customWidth="1"/>
    <col min="13" max="16384" width="9.140625" style="13"/>
  </cols>
  <sheetData>
    <row r="2" spans="1:6" ht="55.5" customHeight="1" x14ac:dyDescent="0.25">
      <c r="A2" s="37" t="s">
        <v>72</v>
      </c>
      <c r="B2" s="37"/>
      <c r="C2" s="37"/>
      <c r="D2" s="37"/>
      <c r="E2" s="37"/>
      <c r="F2" s="37"/>
    </row>
    <row r="3" spans="1:6" ht="55.5" customHeight="1" x14ac:dyDescent="0.25">
      <c r="A3" s="36"/>
      <c r="B3" s="36"/>
      <c r="C3" s="36"/>
      <c r="D3" s="36"/>
      <c r="E3" s="36"/>
      <c r="F3" s="36"/>
    </row>
    <row r="4" spans="1:6" x14ac:dyDescent="0.25">
      <c r="A4" s="14"/>
      <c r="B4" s="4" t="s">
        <v>19</v>
      </c>
      <c r="C4" s="2"/>
      <c r="E4" s="14"/>
      <c r="F4" s="15">
        <v>11</v>
      </c>
    </row>
    <row r="5" spans="1:6" x14ac:dyDescent="0.25">
      <c r="A5" s="14"/>
      <c r="B5" s="4" t="s">
        <v>20</v>
      </c>
      <c r="C5" s="2"/>
      <c r="E5" s="14"/>
      <c r="F5" s="15">
        <v>280</v>
      </c>
    </row>
    <row r="6" spans="1:6" x14ac:dyDescent="0.25">
      <c r="A6" s="14"/>
      <c r="B6" s="5" t="s">
        <v>29</v>
      </c>
      <c r="C6" s="3"/>
      <c r="E6" s="14"/>
      <c r="F6" s="16">
        <v>79.8</v>
      </c>
    </row>
    <row r="7" spans="1:6" s="17" customFormat="1" x14ac:dyDescent="0.25">
      <c r="A7" s="14"/>
      <c r="B7" s="4" t="s">
        <v>21</v>
      </c>
      <c r="C7" s="2"/>
      <c r="D7" s="14"/>
      <c r="E7" s="14"/>
      <c r="F7" s="15">
        <v>28801</v>
      </c>
    </row>
    <row r="8" spans="1:6" s="19" customFormat="1" ht="57" x14ac:dyDescent="0.25">
      <c r="A8" s="18" t="s">
        <v>0</v>
      </c>
      <c r="B8" s="18" t="s">
        <v>3</v>
      </c>
      <c r="C8" s="18" t="s">
        <v>25</v>
      </c>
      <c r="D8" s="18" t="s">
        <v>1</v>
      </c>
      <c r="E8" s="18" t="s">
        <v>2</v>
      </c>
      <c r="F8" s="18" t="s">
        <v>18</v>
      </c>
    </row>
    <row r="9" spans="1:6" x14ac:dyDescent="0.25">
      <c r="A9" s="20">
        <v>1</v>
      </c>
      <c r="B9" s="21" t="s">
        <v>5</v>
      </c>
      <c r="C9" s="20"/>
      <c r="D9" s="9"/>
      <c r="E9" s="9"/>
      <c r="F9" s="8">
        <v>84781554</v>
      </c>
    </row>
    <row r="10" spans="1:6" x14ac:dyDescent="0.25">
      <c r="A10" s="20">
        <v>2</v>
      </c>
      <c r="B10" s="21" t="s">
        <v>6</v>
      </c>
      <c r="C10" s="20"/>
      <c r="D10" s="9"/>
      <c r="E10" s="9"/>
      <c r="F10" s="8">
        <v>4570267</v>
      </c>
    </row>
    <row r="11" spans="1:6" x14ac:dyDescent="0.25">
      <c r="A11" s="20">
        <v>3</v>
      </c>
      <c r="B11" s="21" t="s">
        <v>7</v>
      </c>
      <c r="C11" s="20"/>
      <c r="D11" s="9"/>
      <c r="E11" s="9"/>
      <c r="F11" s="8">
        <v>6376000</v>
      </c>
    </row>
    <row r="12" spans="1:6" x14ac:dyDescent="0.25">
      <c r="A12" s="20">
        <v>4</v>
      </c>
      <c r="B12" s="21" t="s">
        <v>30</v>
      </c>
      <c r="C12" s="20"/>
      <c r="D12" s="9"/>
      <c r="E12" s="9"/>
      <c r="F12" s="8">
        <v>1118000</v>
      </c>
    </row>
    <row r="13" spans="1:6" x14ac:dyDescent="0.25">
      <c r="A13" s="20">
        <v>5</v>
      </c>
      <c r="B13" s="21" t="s">
        <v>8</v>
      </c>
      <c r="C13" s="20"/>
      <c r="D13" s="9"/>
      <c r="E13" s="9"/>
      <c r="F13" s="8">
        <v>188541</v>
      </c>
    </row>
    <row r="14" spans="1:6" ht="45" x14ac:dyDescent="0.25">
      <c r="A14" s="20">
        <v>6</v>
      </c>
      <c r="B14" s="21" t="s">
        <v>9</v>
      </c>
      <c r="C14" s="22" t="s">
        <v>36</v>
      </c>
      <c r="D14" s="23" t="s">
        <v>36</v>
      </c>
      <c r="E14" s="23" t="s">
        <v>36</v>
      </c>
      <c r="F14" s="8">
        <f>5*2525*F5</f>
        <v>3535000</v>
      </c>
    </row>
    <row r="15" spans="1:6" ht="30" x14ac:dyDescent="0.25">
      <c r="A15" s="20">
        <v>7</v>
      </c>
      <c r="B15" s="21" t="s">
        <v>31</v>
      </c>
      <c r="C15" s="22" t="s">
        <v>36</v>
      </c>
      <c r="D15" s="23" t="s">
        <v>36</v>
      </c>
      <c r="E15" s="23" t="s">
        <v>36</v>
      </c>
      <c r="F15" s="8">
        <f>5*2525*F5</f>
        <v>3535000</v>
      </c>
    </row>
    <row r="16" spans="1:6" x14ac:dyDescent="0.25">
      <c r="A16" s="20">
        <v>8</v>
      </c>
      <c r="B16" s="21" t="s">
        <v>32</v>
      </c>
      <c r="C16" s="10" t="s">
        <v>34</v>
      </c>
      <c r="D16" s="9"/>
      <c r="E16" s="9"/>
      <c r="F16" s="8">
        <v>1500000</v>
      </c>
    </row>
    <row r="17" spans="1:13" x14ac:dyDescent="0.25">
      <c r="A17" s="20">
        <v>9</v>
      </c>
      <c r="B17" s="24" t="s">
        <v>24</v>
      </c>
      <c r="C17" s="22" t="s">
        <v>36</v>
      </c>
      <c r="D17" s="23" t="s">
        <v>36</v>
      </c>
      <c r="E17" s="23" t="s">
        <v>36</v>
      </c>
      <c r="F17" s="8">
        <v>290317.32</v>
      </c>
    </row>
    <row r="18" spans="1:13" x14ac:dyDescent="0.25">
      <c r="A18" s="20">
        <v>10</v>
      </c>
      <c r="B18" s="21" t="s">
        <v>10</v>
      </c>
      <c r="C18" s="20"/>
      <c r="D18" s="9"/>
      <c r="E18" s="9"/>
      <c r="F18" s="8">
        <v>1500000</v>
      </c>
    </row>
    <row r="19" spans="1:13" x14ac:dyDescent="0.25">
      <c r="A19" s="20">
        <v>11</v>
      </c>
      <c r="B19" s="21" t="s">
        <v>4</v>
      </c>
      <c r="C19" s="20"/>
      <c r="D19" s="9">
        <v>1000</v>
      </c>
      <c r="E19" s="9"/>
      <c r="F19" s="8">
        <v>2500000</v>
      </c>
    </row>
    <row r="20" spans="1:13" x14ac:dyDescent="0.25">
      <c r="A20" s="20">
        <v>12</v>
      </c>
      <c r="B20" s="21" t="s">
        <v>11</v>
      </c>
      <c r="C20" s="10" t="s">
        <v>34</v>
      </c>
      <c r="D20" s="9"/>
      <c r="E20" s="9"/>
      <c r="F20" s="8">
        <v>230000</v>
      </c>
    </row>
    <row r="21" spans="1:13" x14ac:dyDescent="0.25">
      <c r="A21" s="20">
        <v>13</v>
      </c>
      <c r="B21" s="21" t="s">
        <v>33</v>
      </c>
      <c r="C21" s="20" t="s">
        <v>37</v>
      </c>
      <c r="D21" s="9"/>
      <c r="E21" s="9"/>
      <c r="F21" s="8">
        <v>153768</v>
      </c>
    </row>
    <row r="22" spans="1:13" ht="30" x14ac:dyDescent="0.25">
      <c r="A22" s="20">
        <v>14</v>
      </c>
      <c r="B22" s="21" t="s">
        <v>12</v>
      </c>
      <c r="C22" s="20" t="s">
        <v>38</v>
      </c>
      <c r="D22" s="9">
        <v>12</v>
      </c>
      <c r="E22" s="9">
        <v>17666.669999999998</v>
      </c>
      <c r="F22" s="8">
        <f t="shared" ref="F22:F23" si="0">D22*E22</f>
        <v>212000.03999999998</v>
      </c>
    </row>
    <row r="23" spans="1:13" x14ac:dyDescent="0.25">
      <c r="A23" s="20">
        <v>15</v>
      </c>
      <c r="B23" s="21" t="s">
        <v>13</v>
      </c>
      <c r="C23" s="20" t="s">
        <v>38</v>
      </c>
      <c r="D23" s="9">
        <v>12</v>
      </c>
      <c r="E23" s="9">
        <v>18000</v>
      </c>
      <c r="F23" s="8">
        <f t="shared" si="0"/>
        <v>216000</v>
      </c>
    </row>
    <row r="24" spans="1:13" x14ac:dyDescent="0.25">
      <c r="A24" s="20">
        <v>16</v>
      </c>
      <c r="B24" s="21" t="s">
        <v>14</v>
      </c>
      <c r="C24" s="20" t="s">
        <v>38</v>
      </c>
      <c r="D24" s="9">
        <v>12</v>
      </c>
      <c r="E24" s="9">
        <v>67904</v>
      </c>
      <c r="F24" s="8">
        <f t="shared" ref="F24" si="1">D24*E24</f>
        <v>814848</v>
      </c>
    </row>
    <row r="25" spans="1:13" x14ac:dyDescent="0.25">
      <c r="A25" s="20">
        <v>17</v>
      </c>
      <c r="B25" s="21" t="s">
        <v>22</v>
      </c>
      <c r="C25" s="22" t="s">
        <v>36</v>
      </c>
      <c r="D25" s="23" t="s">
        <v>36</v>
      </c>
      <c r="E25" s="33" t="s">
        <v>36</v>
      </c>
      <c r="F25" s="8">
        <v>220000</v>
      </c>
    </row>
    <row r="26" spans="1:13" x14ac:dyDescent="0.25">
      <c r="A26" s="20">
        <v>18</v>
      </c>
      <c r="B26" s="21" t="s">
        <v>15</v>
      </c>
      <c r="C26" s="22" t="s">
        <v>36</v>
      </c>
      <c r="D26" s="23" t="s">
        <v>36</v>
      </c>
      <c r="E26" s="23" t="s">
        <v>36</v>
      </c>
      <c r="F26" s="8">
        <v>4154065</v>
      </c>
    </row>
    <row r="27" spans="1:13" x14ac:dyDescent="0.25">
      <c r="A27" s="20">
        <v>19</v>
      </c>
      <c r="B27" s="21" t="s">
        <v>16</v>
      </c>
      <c r="C27" s="22" t="s">
        <v>36</v>
      </c>
      <c r="D27" s="23" t="s">
        <v>36</v>
      </c>
      <c r="E27" s="23" t="s">
        <v>36</v>
      </c>
      <c r="F27" s="8">
        <f>1*2525*F5</f>
        <v>707000</v>
      </c>
    </row>
    <row r="28" spans="1:13" x14ac:dyDescent="0.25">
      <c r="A28" s="20">
        <v>20</v>
      </c>
      <c r="B28" s="21" t="s">
        <v>17</v>
      </c>
      <c r="C28" s="22" t="s">
        <v>36</v>
      </c>
      <c r="D28" s="23" t="s">
        <v>36</v>
      </c>
      <c r="E28" s="23" t="s">
        <v>36</v>
      </c>
      <c r="F28" s="8">
        <f>2*2525*F5</f>
        <v>1414000</v>
      </c>
    </row>
    <row r="29" spans="1:13" x14ac:dyDescent="0.25">
      <c r="A29" s="20">
        <v>21</v>
      </c>
      <c r="B29" s="25" t="s">
        <v>35</v>
      </c>
      <c r="C29" s="20"/>
      <c r="D29" s="9"/>
      <c r="E29" s="9"/>
      <c r="F29" s="35">
        <v>65000</v>
      </c>
    </row>
    <row r="30" spans="1:13" x14ac:dyDescent="0.25">
      <c r="A30" s="26"/>
      <c r="B30" s="27" t="s">
        <v>23</v>
      </c>
      <c r="C30" s="28"/>
      <c r="D30" s="26"/>
      <c r="E30" s="26"/>
      <c r="F30" s="34">
        <f>SUM(F9:F29)</f>
        <v>118081360.36</v>
      </c>
    </row>
    <row r="31" spans="1:13" s="12" customFormat="1" ht="15" x14ac:dyDescent="0.25">
      <c r="A31" s="6"/>
      <c r="B31" s="6"/>
      <c r="C31" s="11"/>
      <c r="E31" s="7"/>
      <c r="F31" s="7"/>
      <c r="G31" s="7"/>
      <c r="H31" s="7"/>
      <c r="I31" s="7"/>
      <c r="J31" s="7"/>
      <c r="K31" s="7"/>
      <c r="L31" s="7"/>
      <c r="M31" s="1"/>
    </row>
    <row r="32" spans="1:13" s="12" customFormat="1" ht="15" x14ac:dyDescent="0.25">
      <c r="B32" s="38"/>
      <c r="C32" s="38"/>
      <c r="E32" s="11"/>
      <c r="F32" s="11"/>
      <c r="G32" s="11"/>
      <c r="H32" s="11"/>
      <c r="I32" s="11"/>
      <c r="J32" s="11"/>
      <c r="K32" s="11"/>
      <c r="L32" s="11"/>
    </row>
    <row r="33" spans="1:13" s="12" customFormat="1" ht="15" x14ac:dyDescent="0.25">
      <c r="B33" s="11"/>
      <c r="E33" s="11"/>
      <c r="F33" s="11"/>
      <c r="G33" s="11"/>
      <c r="H33" s="11"/>
      <c r="I33" s="11"/>
      <c r="J33" s="11"/>
      <c r="K33" s="11"/>
      <c r="L33" s="11"/>
    </row>
    <row r="34" spans="1:13" s="12" customFormat="1" ht="15" x14ac:dyDescent="0.25">
      <c r="B34" s="29" t="s">
        <v>26</v>
      </c>
      <c r="C34" s="29"/>
      <c r="D34" s="29"/>
      <c r="E34" s="29" t="s">
        <v>39</v>
      </c>
      <c r="F34" s="29"/>
    </row>
    <row r="35" spans="1:13" s="12" customFormat="1" ht="15" x14ac:dyDescent="0.25">
      <c r="B35" s="30" t="s">
        <v>28</v>
      </c>
      <c r="C35" s="31"/>
      <c r="D35" s="29"/>
      <c r="E35" s="29"/>
      <c r="F35" s="29"/>
    </row>
    <row r="36" spans="1:13" s="12" customFormat="1" ht="15" x14ac:dyDescent="0.25">
      <c r="B36" s="29" t="s">
        <v>27</v>
      </c>
      <c r="C36" s="29"/>
      <c r="D36" s="29"/>
      <c r="E36" s="29" t="s">
        <v>40</v>
      </c>
      <c r="F36" s="29"/>
    </row>
    <row r="38" spans="1:13" s="12" customFormat="1" ht="15" x14ac:dyDescent="0.25">
      <c r="A38" s="1"/>
      <c r="B38" s="6"/>
      <c r="C38" s="11"/>
      <c r="E38" s="7"/>
      <c r="F38" s="7"/>
      <c r="G38" s="7"/>
      <c r="H38" s="7"/>
      <c r="I38" s="7"/>
      <c r="J38" s="7"/>
      <c r="K38" s="7"/>
      <c r="L38" s="7"/>
      <c r="M38" s="1"/>
    </row>
    <row r="39" spans="1:13" s="12" customFormat="1" ht="15" x14ac:dyDescent="0.25">
      <c r="B39" s="11"/>
      <c r="C39" s="11"/>
      <c r="E39" s="11"/>
      <c r="F39" s="11"/>
      <c r="G39" s="11"/>
      <c r="H39" s="11"/>
      <c r="I39" s="11"/>
      <c r="J39" s="11"/>
      <c r="K39" s="11"/>
      <c r="L39" s="11"/>
    </row>
  </sheetData>
  <mergeCells count="2">
    <mergeCell ref="A2:F2"/>
    <mergeCell ref="B32:C3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workbookViewId="0">
      <selection activeCell="K10" sqref="K10"/>
    </sheetView>
  </sheetViews>
  <sheetFormatPr defaultRowHeight="15.75" x14ac:dyDescent="0.25"/>
  <cols>
    <col min="1" max="1" width="4.28515625" style="13" customWidth="1"/>
    <col min="2" max="2" width="42.5703125" style="13" customWidth="1"/>
    <col min="3" max="3" width="6.7109375" style="32" customWidth="1"/>
    <col min="4" max="4" width="8" style="13" customWidth="1"/>
    <col min="5" max="5" width="9.140625" style="13"/>
    <col min="6" max="6" width="17.140625" style="13" customWidth="1"/>
    <col min="7" max="8" width="9.140625" style="13"/>
    <col min="9" max="10" width="13.140625" style="13" customWidth="1"/>
    <col min="11" max="11" width="13.5703125" style="13" customWidth="1"/>
    <col min="12" max="12" width="15.42578125" style="13" customWidth="1"/>
    <col min="13" max="16384" width="9.140625" style="13"/>
  </cols>
  <sheetData>
    <row r="2" spans="1:6" ht="55.5" customHeight="1" x14ac:dyDescent="0.25">
      <c r="A2" s="37" t="s">
        <v>73</v>
      </c>
      <c r="B2" s="37"/>
      <c r="C2" s="37"/>
      <c r="D2" s="37"/>
      <c r="E2" s="37"/>
      <c r="F2" s="37"/>
    </row>
    <row r="3" spans="1:6" ht="55.5" customHeight="1" x14ac:dyDescent="0.25">
      <c r="A3" s="36"/>
      <c r="B3" s="36"/>
      <c r="C3" s="36"/>
      <c r="D3" s="36"/>
      <c r="E3" s="36"/>
      <c r="F3" s="36"/>
    </row>
    <row r="4" spans="1:6" x14ac:dyDescent="0.25">
      <c r="A4" s="36"/>
      <c r="B4" s="4" t="s">
        <v>41</v>
      </c>
      <c r="C4" s="2"/>
      <c r="E4" s="36"/>
      <c r="F4" s="15">
        <v>11</v>
      </c>
    </row>
    <row r="5" spans="1:6" x14ac:dyDescent="0.25">
      <c r="A5" s="36"/>
      <c r="B5" s="4" t="s">
        <v>42</v>
      </c>
      <c r="C5" s="2"/>
      <c r="E5" s="36"/>
      <c r="F5" s="15">
        <v>280</v>
      </c>
    </row>
    <row r="6" spans="1:6" x14ac:dyDescent="0.25">
      <c r="A6" s="36"/>
      <c r="B6" s="5" t="s">
        <v>43</v>
      </c>
      <c r="C6" s="3"/>
      <c r="E6" s="36"/>
      <c r="F6" s="16">
        <v>79.8</v>
      </c>
    </row>
    <row r="7" spans="1:6" s="17" customFormat="1" x14ac:dyDescent="0.25">
      <c r="A7" s="36"/>
      <c r="B7" s="4" t="s">
        <v>44</v>
      </c>
      <c r="C7" s="2"/>
      <c r="D7" s="36"/>
      <c r="E7" s="36"/>
      <c r="F7" s="15">
        <v>28801</v>
      </c>
    </row>
    <row r="8" spans="1:6" s="19" customFormat="1" ht="57" x14ac:dyDescent="0.25">
      <c r="A8" s="18" t="s">
        <v>0</v>
      </c>
      <c r="B8" s="18" t="s">
        <v>45</v>
      </c>
      <c r="C8" s="18" t="s">
        <v>25</v>
      </c>
      <c r="D8" s="18" t="s">
        <v>1</v>
      </c>
      <c r="E8" s="18" t="s">
        <v>2</v>
      </c>
      <c r="F8" s="18" t="s">
        <v>18</v>
      </c>
    </row>
    <row r="9" spans="1:6" x14ac:dyDescent="0.25">
      <c r="A9" s="20">
        <v>1</v>
      </c>
      <c r="B9" s="21" t="s">
        <v>46</v>
      </c>
      <c r="C9" s="20"/>
      <c r="D9" s="9"/>
      <c r="E9" s="9"/>
      <c r="F9" s="8">
        <v>84781554</v>
      </c>
    </row>
    <row r="10" spans="1:6" x14ac:dyDescent="0.25">
      <c r="A10" s="20">
        <v>2</v>
      </c>
      <c r="B10" s="21" t="s">
        <v>47</v>
      </c>
      <c r="C10" s="20"/>
      <c r="D10" s="9"/>
      <c r="E10" s="9"/>
      <c r="F10" s="8">
        <v>4570267</v>
      </c>
    </row>
    <row r="11" spans="1:6" ht="30" x14ac:dyDescent="0.25">
      <c r="A11" s="20">
        <v>3</v>
      </c>
      <c r="B11" s="21" t="s">
        <v>48</v>
      </c>
      <c r="C11" s="20"/>
      <c r="D11" s="9"/>
      <c r="E11" s="9"/>
      <c r="F11" s="8">
        <v>6376000</v>
      </c>
    </row>
    <row r="12" spans="1:6" x14ac:dyDescent="0.25">
      <c r="A12" s="20">
        <v>4</v>
      </c>
      <c r="B12" s="21" t="s">
        <v>49</v>
      </c>
      <c r="C12" s="20"/>
      <c r="D12" s="9"/>
      <c r="E12" s="9"/>
      <c r="F12" s="8">
        <v>1118000</v>
      </c>
    </row>
    <row r="13" spans="1:6" x14ac:dyDescent="0.25">
      <c r="A13" s="20">
        <v>5</v>
      </c>
      <c r="B13" s="21" t="s">
        <v>50</v>
      </c>
      <c r="C13" s="20"/>
      <c r="D13" s="9"/>
      <c r="E13" s="9"/>
      <c r="F13" s="8">
        <v>188541</v>
      </c>
    </row>
    <row r="14" spans="1:6" ht="45" x14ac:dyDescent="0.25">
      <c r="A14" s="20">
        <v>6</v>
      </c>
      <c r="B14" s="21" t="s">
        <v>51</v>
      </c>
      <c r="C14" s="22" t="s">
        <v>36</v>
      </c>
      <c r="D14" s="23" t="s">
        <v>36</v>
      </c>
      <c r="E14" s="23" t="s">
        <v>36</v>
      </c>
      <c r="F14" s="8">
        <f>5*2525*F5</f>
        <v>3535000</v>
      </c>
    </row>
    <row r="15" spans="1:6" ht="30" x14ac:dyDescent="0.25">
      <c r="A15" s="20">
        <v>7</v>
      </c>
      <c r="B15" s="21" t="s">
        <v>52</v>
      </c>
      <c r="C15" s="22" t="s">
        <v>36</v>
      </c>
      <c r="D15" s="23" t="s">
        <v>36</v>
      </c>
      <c r="E15" s="23" t="s">
        <v>36</v>
      </c>
      <c r="F15" s="8">
        <f>5*2525*F5</f>
        <v>3535000</v>
      </c>
    </row>
    <row r="16" spans="1:6" x14ac:dyDescent="0.25">
      <c r="A16" s="20">
        <v>8</v>
      </c>
      <c r="B16" s="21" t="s">
        <v>53</v>
      </c>
      <c r="C16" s="10" t="s">
        <v>34</v>
      </c>
      <c r="D16" s="9"/>
      <c r="E16" s="9"/>
      <c r="F16" s="8">
        <v>1500000</v>
      </c>
    </row>
    <row r="17" spans="1:13" x14ac:dyDescent="0.25">
      <c r="A17" s="20">
        <v>9</v>
      </c>
      <c r="B17" s="24" t="s">
        <v>54</v>
      </c>
      <c r="C17" s="22" t="s">
        <v>36</v>
      </c>
      <c r="D17" s="23" t="s">
        <v>36</v>
      </c>
      <c r="E17" s="23" t="s">
        <v>36</v>
      </c>
      <c r="F17" s="8">
        <v>290317.32</v>
      </c>
    </row>
    <row r="18" spans="1:13" x14ac:dyDescent="0.25">
      <c r="A18" s="20">
        <v>10</v>
      </c>
      <c r="B18" s="21" t="s">
        <v>55</v>
      </c>
      <c r="C18" s="20"/>
      <c r="D18" s="9"/>
      <c r="E18" s="9"/>
      <c r="F18" s="8">
        <v>1500000</v>
      </c>
    </row>
    <row r="19" spans="1:13" x14ac:dyDescent="0.25">
      <c r="A19" s="20">
        <v>11</v>
      </c>
      <c r="B19" s="21" t="s">
        <v>56</v>
      </c>
      <c r="C19" s="20"/>
      <c r="D19" s="9">
        <v>1000</v>
      </c>
      <c r="E19" s="9"/>
      <c r="F19" s="8">
        <v>2500000</v>
      </c>
    </row>
    <row r="20" spans="1:13" x14ac:dyDescent="0.25">
      <c r="A20" s="20">
        <v>12</v>
      </c>
      <c r="B20" s="21" t="s">
        <v>57</v>
      </c>
      <c r="C20" s="10" t="s">
        <v>34</v>
      </c>
      <c r="D20" s="9"/>
      <c r="E20" s="9"/>
      <c r="F20" s="8">
        <v>230000</v>
      </c>
    </row>
    <row r="21" spans="1:13" x14ac:dyDescent="0.25">
      <c r="A21" s="20">
        <v>13</v>
      </c>
      <c r="B21" s="21" t="s">
        <v>33</v>
      </c>
      <c r="C21" s="20" t="s">
        <v>37</v>
      </c>
      <c r="D21" s="9"/>
      <c r="E21" s="9"/>
      <c r="F21" s="8">
        <v>153768</v>
      </c>
    </row>
    <row r="22" spans="1:13" ht="30" x14ac:dyDescent="0.25">
      <c r="A22" s="20">
        <v>14</v>
      </c>
      <c r="B22" s="21" t="s">
        <v>58</v>
      </c>
      <c r="C22" s="20" t="s">
        <v>38</v>
      </c>
      <c r="D22" s="9">
        <v>12</v>
      </c>
      <c r="E22" s="9">
        <v>17666.669999999998</v>
      </c>
      <c r="F22" s="8">
        <f t="shared" ref="F22:F24" si="0">D22*E22</f>
        <v>212000.03999999998</v>
      </c>
    </row>
    <row r="23" spans="1:13" x14ac:dyDescent="0.25">
      <c r="A23" s="20">
        <v>15</v>
      </c>
      <c r="B23" s="21" t="s">
        <v>59</v>
      </c>
      <c r="C23" s="20" t="s">
        <v>38</v>
      </c>
      <c r="D23" s="9">
        <v>12</v>
      </c>
      <c r="E23" s="9">
        <v>18000</v>
      </c>
      <c r="F23" s="8">
        <f t="shared" si="0"/>
        <v>216000</v>
      </c>
    </row>
    <row r="24" spans="1:13" x14ac:dyDescent="0.25">
      <c r="A24" s="20">
        <v>16</v>
      </c>
      <c r="B24" s="21" t="s">
        <v>60</v>
      </c>
      <c r="C24" s="20" t="s">
        <v>38</v>
      </c>
      <c r="D24" s="9">
        <v>12</v>
      </c>
      <c r="E24" s="9">
        <v>67904</v>
      </c>
      <c r="F24" s="8">
        <f t="shared" si="0"/>
        <v>814848</v>
      </c>
    </row>
    <row r="25" spans="1:13" x14ac:dyDescent="0.25">
      <c r="A25" s="20">
        <v>17</v>
      </c>
      <c r="B25" s="21" t="s">
        <v>61</v>
      </c>
      <c r="C25" s="22" t="s">
        <v>36</v>
      </c>
      <c r="D25" s="23" t="s">
        <v>36</v>
      </c>
      <c r="E25" s="33" t="s">
        <v>36</v>
      </c>
      <c r="F25" s="8">
        <v>220000</v>
      </c>
    </row>
    <row r="26" spans="1:13" x14ac:dyDescent="0.25">
      <c r="A26" s="20">
        <v>18</v>
      </c>
      <c r="B26" s="21" t="s">
        <v>62</v>
      </c>
      <c r="C26" s="22" t="s">
        <v>36</v>
      </c>
      <c r="D26" s="23" t="s">
        <v>36</v>
      </c>
      <c r="E26" s="23" t="s">
        <v>36</v>
      </c>
      <c r="F26" s="8">
        <v>4154065</v>
      </c>
    </row>
    <row r="27" spans="1:13" x14ac:dyDescent="0.25">
      <c r="A27" s="20">
        <v>19</v>
      </c>
      <c r="B27" s="21" t="s">
        <v>63</v>
      </c>
      <c r="C27" s="22" t="s">
        <v>36</v>
      </c>
      <c r="D27" s="23" t="s">
        <v>36</v>
      </c>
      <c r="E27" s="23" t="s">
        <v>36</v>
      </c>
      <c r="F27" s="8">
        <f>1*2525*F5</f>
        <v>707000</v>
      </c>
    </row>
    <row r="28" spans="1:13" x14ac:dyDescent="0.25">
      <c r="A28" s="20">
        <v>20</v>
      </c>
      <c r="B28" s="21" t="s">
        <v>64</v>
      </c>
      <c r="C28" s="22" t="s">
        <v>36</v>
      </c>
      <c r="D28" s="23" t="s">
        <v>36</v>
      </c>
      <c r="E28" s="23" t="s">
        <v>36</v>
      </c>
      <c r="F28" s="8">
        <f>2*2525*F5</f>
        <v>1414000</v>
      </c>
    </row>
    <row r="29" spans="1:13" x14ac:dyDescent="0.25">
      <c r="A29" s="20">
        <v>21</v>
      </c>
      <c r="B29" s="25" t="s">
        <v>65</v>
      </c>
      <c r="C29" s="20"/>
      <c r="D29" s="9"/>
      <c r="E29" s="9"/>
      <c r="F29" s="35">
        <v>65000</v>
      </c>
    </row>
    <row r="30" spans="1:13" x14ac:dyDescent="0.25">
      <c r="A30" s="26"/>
      <c r="B30" s="27" t="s">
        <v>66</v>
      </c>
      <c r="C30" s="28"/>
      <c r="D30" s="26"/>
      <c r="E30" s="26"/>
      <c r="F30" s="34">
        <f>SUM(F9:F29)</f>
        <v>118081360.36</v>
      </c>
    </row>
    <row r="31" spans="1:13" s="12" customFormat="1" ht="15" x14ac:dyDescent="0.25">
      <c r="A31" s="6"/>
      <c r="B31" s="6"/>
      <c r="C31" s="11"/>
      <c r="E31" s="7"/>
      <c r="F31" s="7"/>
      <c r="G31" s="7"/>
      <c r="H31" s="7"/>
      <c r="I31" s="7"/>
      <c r="J31" s="7"/>
      <c r="K31" s="7"/>
      <c r="L31" s="7"/>
      <c r="M31" s="1"/>
    </row>
    <row r="32" spans="1:13" s="12" customFormat="1" ht="15" x14ac:dyDescent="0.25">
      <c r="B32" s="38"/>
      <c r="C32" s="38"/>
      <c r="E32" s="11"/>
      <c r="F32" s="11"/>
      <c r="G32" s="11"/>
      <c r="H32" s="11"/>
      <c r="I32" s="11"/>
      <c r="J32" s="11"/>
      <c r="K32" s="11"/>
      <c r="L32" s="11"/>
    </row>
    <row r="33" spans="1:13" s="12" customFormat="1" ht="15" x14ac:dyDescent="0.25">
      <c r="B33" s="11"/>
      <c r="E33" s="11"/>
      <c r="F33" s="11"/>
      <c r="G33" s="11"/>
      <c r="H33" s="11"/>
      <c r="I33" s="11"/>
      <c r="J33" s="11"/>
      <c r="K33" s="11"/>
      <c r="L33" s="11"/>
    </row>
    <row r="34" spans="1:13" s="12" customFormat="1" ht="15" x14ac:dyDescent="0.25">
      <c r="B34" s="29" t="s">
        <v>67</v>
      </c>
      <c r="C34" s="29"/>
      <c r="D34" s="29"/>
      <c r="E34" s="29" t="s">
        <v>68</v>
      </c>
      <c r="F34" s="29"/>
    </row>
    <row r="35" spans="1:13" s="12" customFormat="1" ht="15" x14ac:dyDescent="0.25">
      <c r="B35" s="30" t="s">
        <v>69</v>
      </c>
      <c r="C35" s="31"/>
      <c r="D35" s="29"/>
      <c r="E35" s="29"/>
      <c r="F35" s="29"/>
    </row>
    <row r="36" spans="1:13" s="12" customFormat="1" ht="15" x14ac:dyDescent="0.25">
      <c r="B36" s="29" t="s">
        <v>71</v>
      </c>
      <c r="C36" s="29"/>
      <c r="D36" s="29"/>
      <c r="E36" s="29" t="s">
        <v>70</v>
      </c>
      <c r="F36" s="29"/>
    </row>
    <row r="38" spans="1:13" s="12" customFormat="1" ht="15" x14ac:dyDescent="0.25">
      <c r="A38" s="1"/>
      <c r="B38" s="6"/>
      <c r="C38" s="11"/>
      <c r="E38" s="7"/>
      <c r="F38" s="7"/>
      <c r="G38" s="7"/>
      <c r="H38" s="7"/>
      <c r="I38" s="7"/>
      <c r="J38" s="7"/>
      <c r="K38" s="7"/>
      <c r="L38" s="7"/>
      <c r="M38" s="1"/>
    </row>
    <row r="39" spans="1:13" s="12" customFormat="1" ht="15" x14ac:dyDescent="0.25">
      <c r="B39" s="11"/>
      <c r="C39" s="11"/>
      <c r="E39" s="11"/>
      <c r="F39" s="11"/>
      <c r="G39" s="11"/>
      <c r="H39" s="11"/>
      <c r="I39" s="11"/>
      <c r="J39" s="11"/>
      <c r="K39" s="11"/>
      <c r="L39" s="11"/>
    </row>
  </sheetData>
  <mergeCells count="2">
    <mergeCell ref="A2:F2"/>
    <mergeCell ref="B32:C3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</vt:lpstr>
      <vt:lpstr>сводная табл 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2020-02-03T11:10:55Z</dcterms:modified>
</cp:coreProperties>
</file>